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<sst xmlns="http://schemas.openxmlformats.org/spreadsheetml/2006/main" count="137" uniqueCount="112">
  <si>
    <t>(тыс. руб.)</t>
  </si>
  <si>
    <t>код БК</t>
  </si>
  <si>
    <t>Наименование</t>
  </si>
  <si>
    <t>оплата труда и начисления</t>
  </si>
  <si>
    <t>заработная плата</t>
  </si>
  <si>
    <t>прочие выплаты</t>
  </si>
  <si>
    <t>начисления на оплату труда</t>
  </si>
  <si>
    <t>транспортные расходы</t>
  </si>
  <si>
    <t>поступление нефинансовых активов</t>
  </si>
  <si>
    <t>канцелярские товары</t>
  </si>
  <si>
    <t>ГСМ</t>
  </si>
  <si>
    <t>автозапчасти</t>
  </si>
  <si>
    <t>Содержание аппарата</t>
  </si>
  <si>
    <t>услуги связи</t>
  </si>
  <si>
    <t>эл.энергия</t>
  </si>
  <si>
    <t>ремонт вычислительной техники</t>
  </si>
  <si>
    <t xml:space="preserve">прочие услуги </t>
  </si>
  <si>
    <t>подписка</t>
  </si>
  <si>
    <t>архив</t>
  </si>
  <si>
    <t>Прочие расходы</t>
  </si>
  <si>
    <t>уголь</t>
  </si>
  <si>
    <t xml:space="preserve">оплата труда и начисления </t>
  </si>
  <si>
    <t>Всего по 0500</t>
  </si>
  <si>
    <t>эл.энергия,вода</t>
  </si>
  <si>
    <t>ВСЕГО:</t>
  </si>
  <si>
    <t>Л.С.Сулиманова</t>
  </si>
  <si>
    <t>Всего по 0100 разделу</t>
  </si>
  <si>
    <t>Членские взносы СМО</t>
  </si>
  <si>
    <t>муниципальные служащие</t>
  </si>
  <si>
    <t>обслуж.персонал</t>
  </si>
  <si>
    <t>Итого клуб</t>
  </si>
  <si>
    <t>статистика</t>
  </si>
  <si>
    <t>Регистрация мун.имущества</t>
  </si>
  <si>
    <t>энергосбережение</t>
  </si>
  <si>
    <t>Начальник сектора экономики и финансов</t>
  </si>
  <si>
    <t>Всего :0104</t>
  </si>
  <si>
    <t>пенсии</t>
  </si>
  <si>
    <t>санитарное состояние клещ.обраб.</t>
  </si>
  <si>
    <t>проведение общ.работ</t>
  </si>
  <si>
    <t>мероприятия  по терроризму</t>
  </si>
  <si>
    <t>мероприятия по пожарной безопастности</t>
  </si>
  <si>
    <t xml:space="preserve"> Прочие работы,услуги</t>
  </si>
  <si>
    <t>Оплата услуг  СМИ</t>
  </si>
  <si>
    <t>Итого по 0400</t>
  </si>
  <si>
    <t>Итого по 0300</t>
  </si>
  <si>
    <t>951 0310   02 1 00 28030   244</t>
  </si>
  <si>
    <t xml:space="preserve">951 0503 04  2 00 28120  244   </t>
  </si>
  <si>
    <t xml:space="preserve">951 0503 08 100 28180 244 </t>
  </si>
  <si>
    <t>951 0503 06 1 00 28150 244</t>
  </si>
  <si>
    <t>951 0801  03 1 00 00590 611 241</t>
  </si>
  <si>
    <t>951 10 01   10 1 00 28320 312</t>
  </si>
  <si>
    <t xml:space="preserve">951 1101 09 1 00  28190  240 </t>
  </si>
  <si>
    <t xml:space="preserve">Обслуживание сайта </t>
  </si>
  <si>
    <t xml:space="preserve">951 0314   01 2 00 28020 244 </t>
  </si>
  <si>
    <t xml:space="preserve">9510401  071 0028160 244 </t>
  </si>
  <si>
    <t>приобретение прогр.обесп.</t>
  </si>
  <si>
    <t>951 0113    12 1 00  28240 244</t>
  </si>
  <si>
    <t>951 0113 10 1 00 28210 853</t>
  </si>
  <si>
    <t>951 0113  10 2 00 28220  244</t>
  </si>
  <si>
    <t xml:space="preserve">951 0104   99 9 00  72390 244 </t>
  </si>
  <si>
    <t>951 0203  99 9 00  51180 121</t>
  </si>
  <si>
    <t>951 0203  99 9 00  51180 129</t>
  </si>
  <si>
    <t>прочие расходы</t>
  </si>
  <si>
    <t>техосмотр автомашины</t>
  </si>
  <si>
    <t>страхование авто</t>
  </si>
  <si>
    <t xml:space="preserve">програмное обеспеченье </t>
  </si>
  <si>
    <t xml:space="preserve">9510401  071 0028170 244 </t>
  </si>
  <si>
    <t>проведение общ.работ дети</t>
  </si>
  <si>
    <t>0.0</t>
  </si>
  <si>
    <t>951 14 03 9990009 011 540</t>
  </si>
  <si>
    <t>прочие объекты благоустройства</t>
  </si>
  <si>
    <t xml:space="preserve"> приобретение хозтоваров</t>
  </si>
  <si>
    <t>Консультант +</t>
  </si>
  <si>
    <t>0</t>
  </si>
  <si>
    <t>951 0409 11 5 00 89010 540</t>
  </si>
  <si>
    <t>дорожная деятельн.</t>
  </si>
  <si>
    <t>Эльдиева З.Д.</t>
  </si>
  <si>
    <t>итого</t>
  </si>
  <si>
    <t>за счет целевых</t>
  </si>
  <si>
    <t>софинансирование</t>
  </si>
  <si>
    <t>Итого 0705</t>
  </si>
  <si>
    <t>прочие работы и услуги обучение (повышение квалф.)</t>
  </si>
  <si>
    <t>проездные, суточные</t>
  </si>
  <si>
    <t>увел. стоимости основных средств (приобр. оборуд.)</t>
  </si>
  <si>
    <t>951 0705 10 1 00 28200 244</t>
  </si>
  <si>
    <t>Глава Администрации Мирненского сельского поселения</t>
  </si>
  <si>
    <t>951 0113  99 9 00 90110 880</t>
  </si>
  <si>
    <t xml:space="preserve">условно утвержденные </t>
  </si>
  <si>
    <t xml:space="preserve">проведение выборов </t>
  </si>
  <si>
    <t>всего 0107</t>
  </si>
  <si>
    <t>резервный фонд</t>
  </si>
  <si>
    <t>Всего 0111</t>
  </si>
  <si>
    <t>Всего 0113</t>
  </si>
  <si>
    <t xml:space="preserve">951 0104  102 00 00110  121 </t>
  </si>
  <si>
    <t xml:space="preserve">951 0104  10 2 00 00110  129 </t>
  </si>
  <si>
    <t>951 0104 10  2 00 00110 122</t>
  </si>
  <si>
    <t>951 0104  10 2 00 00190  244</t>
  </si>
  <si>
    <t>951 0104 10 2 00 00190 122</t>
  </si>
  <si>
    <t xml:space="preserve">951 0104  10  2 00 00190    852                     </t>
  </si>
  <si>
    <t xml:space="preserve">951 0104  10  2 00 00190    853                    </t>
  </si>
  <si>
    <t>Всего 00110 120</t>
  </si>
  <si>
    <r>
      <t xml:space="preserve">Расшифровка  бюджетной росписи   </t>
    </r>
    <r>
      <rPr>
        <i/>
        <sz val="10"/>
        <rFont val="Arial"/>
        <family val="2"/>
      </rPr>
      <t>к проекту</t>
    </r>
    <r>
      <rPr>
        <b/>
        <i/>
        <sz val="10"/>
        <rFont val="Arial"/>
        <family val="2"/>
      </rPr>
      <t xml:space="preserve">
по Мирненскому сельскому поселению
на   2021-2023 </t>
    </r>
  </si>
  <si>
    <t>бюджет</t>
  </si>
  <si>
    <t>итого 0401</t>
  </si>
  <si>
    <t>итого 0503(120)</t>
  </si>
  <si>
    <t xml:space="preserve">итого 850 </t>
  </si>
  <si>
    <t xml:space="preserve">951 0104  10  2 00 00190    851                     </t>
  </si>
  <si>
    <t xml:space="preserve">951 0111 99 3 0090100 870 </t>
  </si>
  <si>
    <t xml:space="preserve">                        9510113 12 1 00 28260 244</t>
  </si>
  <si>
    <t>эл. Энергия</t>
  </si>
  <si>
    <t xml:space="preserve"> ТБО.</t>
  </si>
  <si>
    <t>951 0107 1020028290 880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</si>
</sst>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/>
    </xf>
    <xf numFmtId="17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170" fontId="2" fillId="34" borderId="0" xfId="0" applyNumberFormat="1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8" fillId="33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9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/>
    </xf>
    <xf numFmtId="0" fontId="5" fillId="35" borderId="0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right"/>
    </xf>
    <xf numFmtId="0" fontId="7" fillId="35" borderId="0" xfId="0" applyNumberFormat="1" applyFont="1" applyFill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/>
    </xf>
    <xf numFmtId="0" fontId="7" fillId="34" borderId="10" xfId="0" applyNumberFormat="1" applyFont="1" applyFill="1" applyBorder="1" applyAlignment="1">
      <alignment horizontal="right"/>
    </xf>
    <xf numFmtId="0" fontId="7" fillId="34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right"/>
    </xf>
    <xf numFmtId="49" fontId="5" fillId="35" borderId="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7" fillId="35" borderId="10" xfId="0" applyFont="1" applyFill="1" applyBorder="1" applyAlignment="1">
      <alignment horizontal="right"/>
    </xf>
    <xf numFmtId="49" fontId="7" fillId="35" borderId="10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 horizontal="right"/>
    </xf>
    <xf numFmtId="49" fontId="5" fillId="36" borderId="10" xfId="0" applyNumberFormat="1" applyFont="1" applyFill="1" applyBorder="1" applyAlignment="1">
      <alignment horizontal="right"/>
    </xf>
    <xf numFmtId="49" fontId="5" fillId="36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2" fontId="5" fillId="37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right"/>
    </xf>
    <xf numFmtId="49" fontId="5" fillId="37" borderId="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180" fontId="7" fillId="33" borderId="1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0" fontId="5" fillId="34" borderId="10" xfId="0" applyNumberFormat="1" applyFont="1" applyFill="1" applyBorder="1" applyAlignment="1">
      <alignment/>
    </xf>
    <xf numFmtId="180" fontId="5" fillId="34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36" borderId="0" xfId="0" applyFont="1" applyFill="1" applyAlignment="1">
      <alignment/>
    </xf>
    <xf numFmtId="0" fontId="7" fillId="38" borderId="10" xfId="0" applyFont="1" applyFill="1" applyBorder="1" applyAlignment="1">
      <alignment horizontal="right"/>
    </xf>
    <xf numFmtId="49" fontId="5" fillId="38" borderId="10" xfId="0" applyNumberFormat="1" applyFont="1" applyFill="1" applyBorder="1" applyAlignment="1">
      <alignment horizontal="left"/>
    </xf>
    <xf numFmtId="2" fontId="7" fillId="38" borderId="10" xfId="0" applyNumberFormat="1" applyFont="1" applyFill="1" applyBorder="1" applyAlignment="1">
      <alignment horizontal="right"/>
    </xf>
    <xf numFmtId="180" fontId="7" fillId="38" borderId="10" xfId="0" applyNumberFormat="1" applyFont="1" applyFill="1" applyBorder="1" applyAlignment="1">
      <alignment/>
    </xf>
    <xf numFmtId="180" fontId="7" fillId="38" borderId="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7" fillId="0" borderId="11" xfId="0" applyNumberFormat="1" applyFont="1" applyBorder="1" applyAlignment="1">
      <alignment horizontal="right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right"/>
    </xf>
    <xf numFmtId="2" fontId="5" fillId="39" borderId="10" xfId="0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/>
    </xf>
    <xf numFmtId="49" fontId="5" fillId="39" borderId="10" xfId="0" applyNumberFormat="1" applyFont="1" applyFill="1" applyBorder="1" applyAlignment="1">
      <alignment horizontal="center"/>
    </xf>
    <xf numFmtId="180" fontId="5" fillId="39" borderId="10" xfId="0" applyNumberFormat="1" applyFont="1" applyFill="1" applyBorder="1" applyAlignment="1">
      <alignment/>
    </xf>
    <xf numFmtId="180" fontId="5" fillId="39" borderId="0" xfId="0" applyNumberFormat="1" applyFont="1" applyFill="1" applyBorder="1" applyAlignment="1">
      <alignment/>
    </xf>
    <xf numFmtId="0" fontId="2" fillId="39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2" fontId="7" fillId="39" borderId="10" xfId="0" applyNumberFormat="1" applyFont="1" applyFill="1" applyBorder="1" applyAlignment="1">
      <alignment horizontal="right"/>
    </xf>
    <xf numFmtId="49" fontId="7" fillId="39" borderId="10" xfId="0" applyNumberFormat="1" applyFont="1" applyFill="1" applyBorder="1" applyAlignment="1">
      <alignment horizontal="right"/>
    </xf>
    <xf numFmtId="49" fontId="7" fillId="39" borderId="0" xfId="0" applyNumberFormat="1" applyFont="1" applyFill="1" applyBorder="1" applyAlignment="1">
      <alignment horizontal="right"/>
    </xf>
    <xf numFmtId="0" fontId="9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41"/>
  <sheetViews>
    <sheetView tabSelected="1" zoomScalePageLayoutView="0" workbookViewId="0" topLeftCell="A1">
      <selection activeCell="L119" sqref="L119"/>
    </sheetView>
  </sheetViews>
  <sheetFormatPr defaultColWidth="9.140625" defaultRowHeight="12.75"/>
  <cols>
    <col min="1" max="1" width="6.00390625" style="1" customWidth="1"/>
    <col min="2" max="2" width="57.00390625" style="1" customWidth="1"/>
    <col min="3" max="3" width="18.8515625" style="1" customWidth="1"/>
    <col min="4" max="4" width="6.57421875" style="1" hidden="1" customWidth="1"/>
    <col min="5" max="8" width="0.13671875" style="1" hidden="1" customWidth="1"/>
    <col min="9" max="9" width="12.140625" style="1" customWidth="1"/>
    <col min="10" max="10" width="12.57421875" style="1" customWidth="1"/>
    <col min="11" max="16384" width="9.140625" style="1" customWidth="1"/>
  </cols>
  <sheetData>
    <row r="1" spans="1:9" ht="52.5" customHeight="1">
      <c r="A1" s="141" t="s">
        <v>101</v>
      </c>
      <c r="B1" s="141"/>
      <c r="C1" s="141"/>
      <c r="D1" s="141"/>
      <c r="I1" s="2" t="s">
        <v>102</v>
      </c>
    </row>
    <row r="2" ht="13.5" customHeight="1">
      <c r="C2" s="1" t="s">
        <v>0</v>
      </c>
    </row>
    <row r="3" spans="1:10" ht="31.5">
      <c r="A3" s="16" t="s">
        <v>1</v>
      </c>
      <c r="B3" s="16" t="s">
        <v>2</v>
      </c>
      <c r="C3" s="16">
        <v>2021</v>
      </c>
      <c r="D3" s="16">
        <v>3</v>
      </c>
      <c r="E3" s="16">
        <v>4</v>
      </c>
      <c r="F3" s="17"/>
      <c r="G3" s="17"/>
      <c r="H3" s="17"/>
      <c r="I3" s="16">
        <v>2022</v>
      </c>
      <c r="J3" s="16">
        <v>2023</v>
      </c>
    </row>
    <row r="4" spans="1:10" ht="15.75">
      <c r="A4" s="16"/>
      <c r="B4" s="18" t="s">
        <v>12</v>
      </c>
      <c r="C4" s="16"/>
      <c r="D4" s="16"/>
      <c r="E4" s="16"/>
      <c r="F4" s="17"/>
      <c r="G4" s="17"/>
      <c r="H4" s="17"/>
      <c r="I4" s="16"/>
      <c r="J4" s="16"/>
    </row>
    <row r="5" spans="1:10" ht="14.25" customHeight="1">
      <c r="A5" s="19"/>
      <c r="B5" s="18" t="s">
        <v>100</v>
      </c>
      <c r="C5" s="20">
        <f>C7+C16</f>
        <v>3043.9</v>
      </c>
      <c r="D5" s="20">
        <f aca="true" t="shared" si="0" ref="D5:J5">D7+D16</f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2969.1000000000004</v>
      </c>
      <c r="J5" s="20">
        <f t="shared" si="0"/>
        <v>2766.7</v>
      </c>
    </row>
    <row r="6" spans="1:10" ht="12.75" customHeight="1">
      <c r="A6" s="19"/>
      <c r="B6" s="21" t="s">
        <v>93</v>
      </c>
      <c r="C6" s="22"/>
      <c r="D6" s="22"/>
      <c r="E6" s="22"/>
      <c r="F6" s="23"/>
      <c r="G6" s="23"/>
      <c r="H6" s="23"/>
      <c r="I6" s="22"/>
      <c r="J6" s="22"/>
    </row>
    <row r="7" spans="1:10" ht="15.75">
      <c r="A7" s="24">
        <v>210</v>
      </c>
      <c r="B7" s="25" t="s">
        <v>3</v>
      </c>
      <c r="C7" s="26">
        <f>C8+C12</f>
        <v>2873</v>
      </c>
      <c r="D7" s="27"/>
      <c r="E7" s="27"/>
      <c r="F7" s="28"/>
      <c r="G7" s="28"/>
      <c r="H7" s="28"/>
      <c r="I7" s="20">
        <f>I8+I12</f>
        <v>2808.6000000000004</v>
      </c>
      <c r="J7" s="20">
        <f>J8+J12</f>
        <v>2606.2</v>
      </c>
    </row>
    <row r="8" spans="1:10" s="2" customFormat="1" ht="15.75">
      <c r="A8" s="29">
        <v>211</v>
      </c>
      <c r="B8" s="30" t="s">
        <v>4</v>
      </c>
      <c r="C8" s="20">
        <f>C9+C10</f>
        <v>2198.7</v>
      </c>
      <c r="D8" s="27"/>
      <c r="E8" s="27"/>
      <c r="F8" s="28"/>
      <c r="G8" s="28"/>
      <c r="H8" s="28"/>
      <c r="I8" s="20">
        <f>I9+I10</f>
        <v>2143.4</v>
      </c>
      <c r="J8" s="20">
        <f>J9+J10</f>
        <v>2002</v>
      </c>
    </row>
    <row r="9" spans="1:10" ht="15.75">
      <c r="A9" s="29">
        <v>211</v>
      </c>
      <c r="B9" s="30" t="s">
        <v>28</v>
      </c>
      <c r="C9" s="31">
        <v>1808.2</v>
      </c>
      <c r="D9" s="27"/>
      <c r="E9" s="27"/>
      <c r="F9" s="28"/>
      <c r="G9" s="28"/>
      <c r="H9" s="28"/>
      <c r="I9" s="31">
        <v>1877.4</v>
      </c>
      <c r="J9" s="31">
        <v>1754.5</v>
      </c>
    </row>
    <row r="10" spans="1:10" ht="15.75">
      <c r="A10" s="29">
        <v>211</v>
      </c>
      <c r="B10" s="30" t="s">
        <v>29</v>
      </c>
      <c r="C10" s="31">
        <v>390.5</v>
      </c>
      <c r="D10" s="27"/>
      <c r="E10" s="27"/>
      <c r="F10" s="28"/>
      <c r="G10" s="28"/>
      <c r="H10" s="28"/>
      <c r="I10" s="31">
        <v>266</v>
      </c>
      <c r="J10" s="31">
        <v>247.5</v>
      </c>
    </row>
    <row r="11" spans="1:10" ht="15.75">
      <c r="A11" s="29"/>
      <c r="B11" s="21" t="s">
        <v>94</v>
      </c>
      <c r="C11" s="31"/>
      <c r="D11" s="27"/>
      <c r="E11" s="27"/>
      <c r="F11" s="28"/>
      <c r="G11" s="28"/>
      <c r="H11" s="28"/>
      <c r="I11" s="31"/>
      <c r="J11" s="31"/>
    </row>
    <row r="12" spans="1:10" s="2" customFormat="1" ht="15.75">
      <c r="A12" s="32">
        <v>213</v>
      </c>
      <c r="B12" s="33" t="s">
        <v>6</v>
      </c>
      <c r="C12" s="34">
        <f>C14+C13</f>
        <v>674.3000000000001</v>
      </c>
      <c r="D12" s="35"/>
      <c r="E12" s="35"/>
      <c r="F12" s="36"/>
      <c r="G12" s="36"/>
      <c r="H12" s="36"/>
      <c r="I12" s="34">
        <f>I13+I14</f>
        <v>665.2</v>
      </c>
      <c r="J12" s="34">
        <f>J13+J14</f>
        <v>604.1999999999999</v>
      </c>
    </row>
    <row r="13" spans="1:10" ht="15">
      <c r="A13" s="29">
        <v>213</v>
      </c>
      <c r="B13" s="19" t="s">
        <v>28</v>
      </c>
      <c r="C13" s="31">
        <v>576.6</v>
      </c>
      <c r="D13" s="37"/>
      <c r="E13" s="37"/>
      <c r="F13" s="38"/>
      <c r="G13" s="38"/>
      <c r="H13" s="38"/>
      <c r="I13" s="31">
        <v>583</v>
      </c>
      <c r="J13" s="31">
        <v>529.8</v>
      </c>
    </row>
    <row r="14" spans="1:10" ht="15">
      <c r="A14" s="29">
        <v>213</v>
      </c>
      <c r="B14" s="19" t="s">
        <v>29</v>
      </c>
      <c r="C14" s="31">
        <v>97.7</v>
      </c>
      <c r="D14" s="37"/>
      <c r="E14" s="37"/>
      <c r="F14" s="38"/>
      <c r="G14" s="38"/>
      <c r="H14" s="38"/>
      <c r="I14" s="31">
        <v>82.2</v>
      </c>
      <c r="J14" s="31">
        <v>74.4</v>
      </c>
    </row>
    <row r="15" spans="1:10" ht="15.75">
      <c r="A15" s="29"/>
      <c r="B15" s="21" t="s">
        <v>95</v>
      </c>
      <c r="C15" s="31"/>
      <c r="D15" s="37"/>
      <c r="E15" s="37"/>
      <c r="F15" s="38"/>
      <c r="G15" s="38"/>
      <c r="H15" s="38"/>
      <c r="I15" s="31"/>
      <c r="J15" s="31"/>
    </row>
    <row r="16" spans="1:10" ht="15.75">
      <c r="A16" s="19">
        <v>212</v>
      </c>
      <c r="B16" s="30" t="s">
        <v>5</v>
      </c>
      <c r="C16" s="26">
        <v>170.9</v>
      </c>
      <c r="D16" s="37"/>
      <c r="E16" s="37"/>
      <c r="F16" s="38"/>
      <c r="G16" s="38"/>
      <c r="H16" s="38"/>
      <c r="I16" s="31">
        <v>160.5</v>
      </c>
      <c r="J16" s="31">
        <v>160.5</v>
      </c>
    </row>
    <row r="17" spans="1:12" ht="15.75">
      <c r="A17" s="39"/>
      <c r="B17" s="40" t="s">
        <v>97</v>
      </c>
      <c r="C17" s="34"/>
      <c r="D17" s="41"/>
      <c r="E17" s="41"/>
      <c r="F17" s="42"/>
      <c r="G17" s="42"/>
      <c r="H17" s="42"/>
      <c r="I17" s="43"/>
      <c r="J17" s="43"/>
      <c r="K17" s="7"/>
      <c r="L17" s="9"/>
    </row>
    <row r="18" spans="1:12" s="12" customFormat="1" ht="15">
      <c r="A18" s="44">
        <v>212</v>
      </c>
      <c r="B18" s="45" t="s">
        <v>82</v>
      </c>
      <c r="C18" s="46">
        <v>2.2</v>
      </c>
      <c r="D18" s="47"/>
      <c r="E18" s="47"/>
      <c r="F18" s="48"/>
      <c r="G18" s="48"/>
      <c r="H18" s="48"/>
      <c r="I18" s="46"/>
      <c r="J18" s="46"/>
      <c r="K18" s="10"/>
      <c r="L18" s="11"/>
    </row>
    <row r="19" spans="1:12" ht="15.75">
      <c r="A19" s="39"/>
      <c r="B19" s="40" t="s">
        <v>77</v>
      </c>
      <c r="C19" s="34">
        <v>2.2</v>
      </c>
      <c r="D19" s="41"/>
      <c r="E19" s="41"/>
      <c r="F19" s="42"/>
      <c r="G19" s="42"/>
      <c r="H19" s="42"/>
      <c r="I19" s="43"/>
      <c r="J19" s="43"/>
      <c r="K19" s="7"/>
      <c r="L19" s="9"/>
    </row>
    <row r="20" spans="1:12" ht="15.75">
      <c r="A20" s="29"/>
      <c r="B20" s="21" t="s">
        <v>96</v>
      </c>
      <c r="C20" s="26">
        <f>C21+C28+C35</f>
        <v>393.1</v>
      </c>
      <c r="D20" s="26">
        <f aca="true" t="shared" si="1" ref="D20:I20">D21+D28+D35</f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352.3</v>
      </c>
      <c r="J20" s="20">
        <f>J21+J28+J35</f>
        <v>218.8</v>
      </c>
      <c r="L20" s="9"/>
    </row>
    <row r="21" spans="1:10" ht="15.75">
      <c r="A21" s="29"/>
      <c r="B21" s="21" t="s">
        <v>77</v>
      </c>
      <c r="C21" s="26">
        <f>C22+C23+C24+C26+C27+C25</f>
        <v>91.80000000000001</v>
      </c>
      <c r="D21" s="26">
        <f aca="true" t="shared" si="2" ref="D21:J21">D22+D23+D24+D26+D27+D25</f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60.1</v>
      </c>
      <c r="J21" s="26">
        <f t="shared" si="2"/>
        <v>70.1</v>
      </c>
    </row>
    <row r="22" spans="1:12" ht="15">
      <c r="A22" s="29">
        <v>221</v>
      </c>
      <c r="B22" s="19" t="s">
        <v>13</v>
      </c>
      <c r="C22" s="31">
        <v>16.7</v>
      </c>
      <c r="D22" s="22"/>
      <c r="E22" s="22"/>
      <c r="F22" s="23"/>
      <c r="G22" s="23"/>
      <c r="H22" s="23"/>
      <c r="I22" s="31">
        <v>10.6</v>
      </c>
      <c r="J22" s="31">
        <v>10.6</v>
      </c>
      <c r="L22" s="9"/>
    </row>
    <row r="23" spans="1:12" ht="15">
      <c r="A23" s="29">
        <v>222</v>
      </c>
      <c r="B23" s="19" t="s">
        <v>7</v>
      </c>
      <c r="C23" s="31">
        <v>0</v>
      </c>
      <c r="D23" s="22"/>
      <c r="E23" s="22"/>
      <c r="F23" s="23"/>
      <c r="G23" s="23"/>
      <c r="H23" s="23"/>
      <c r="I23" s="31">
        <v>0</v>
      </c>
      <c r="J23" s="31">
        <v>0</v>
      </c>
      <c r="K23" s="9"/>
      <c r="L23" s="9"/>
    </row>
    <row r="24" spans="1:10" ht="15">
      <c r="A24" s="49">
        <v>223</v>
      </c>
      <c r="B24" s="19" t="s">
        <v>110</v>
      </c>
      <c r="C24" s="31">
        <v>15.5</v>
      </c>
      <c r="D24" s="22"/>
      <c r="E24" s="22"/>
      <c r="F24" s="23"/>
      <c r="G24" s="23"/>
      <c r="H24" s="23"/>
      <c r="I24" s="31">
        <v>5</v>
      </c>
      <c r="J24" s="31">
        <v>5</v>
      </c>
    </row>
    <row r="25" spans="1:10" ht="15">
      <c r="A25" s="49">
        <v>247</v>
      </c>
      <c r="B25" s="19" t="s">
        <v>109</v>
      </c>
      <c r="C25" s="31">
        <v>50</v>
      </c>
      <c r="D25" s="22"/>
      <c r="E25" s="22"/>
      <c r="F25" s="23"/>
      <c r="G25" s="23"/>
      <c r="H25" s="23"/>
      <c r="I25" s="31">
        <v>35.5</v>
      </c>
      <c r="J25" s="31">
        <v>35.5</v>
      </c>
    </row>
    <row r="26" spans="1:10" ht="15">
      <c r="A26" s="49">
        <v>225</v>
      </c>
      <c r="B26" s="19" t="s">
        <v>63</v>
      </c>
      <c r="C26" s="31">
        <v>1.5</v>
      </c>
      <c r="D26" s="22"/>
      <c r="E26" s="22"/>
      <c r="F26" s="23"/>
      <c r="G26" s="23"/>
      <c r="H26" s="23"/>
      <c r="I26" s="31">
        <v>1</v>
      </c>
      <c r="J26" s="31">
        <v>1</v>
      </c>
    </row>
    <row r="27" spans="1:10" s="2" customFormat="1" ht="15.75">
      <c r="A27" s="49">
        <v>225</v>
      </c>
      <c r="B27" s="19" t="s">
        <v>15</v>
      </c>
      <c r="C27" s="31">
        <v>8.1</v>
      </c>
      <c r="D27" s="50"/>
      <c r="E27" s="50"/>
      <c r="F27" s="51"/>
      <c r="G27" s="51"/>
      <c r="H27" s="51"/>
      <c r="I27" s="31">
        <v>8</v>
      </c>
      <c r="J27" s="31">
        <v>18</v>
      </c>
    </row>
    <row r="28" spans="1:12" s="2" customFormat="1" ht="15.75">
      <c r="A28" s="52">
        <v>226</v>
      </c>
      <c r="B28" s="52" t="s">
        <v>16</v>
      </c>
      <c r="C28" s="26">
        <f>C30+C31+C32+C33+C34</f>
        <v>26.700000000000003</v>
      </c>
      <c r="D28" s="50"/>
      <c r="E28" s="50"/>
      <c r="F28" s="51"/>
      <c r="G28" s="51"/>
      <c r="H28" s="51"/>
      <c r="I28" s="26">
        <f>I30+I31+I32+I33+I34</f>
        <v>17.2</v>
      </c>
      <c r="J28" s="26">
        <f>J30+J31+J32+J33+J34</f>
        <v>14.2</v>
      </c>
      <c r="L28" s="8"/>
    </row>
    <row r="29" spans="1:10" s="2" customFormat="1" ht="15.75">
      <c r="A29" s="44">
        <v>226</v>
      </c>
      <c r="B29" s="44" t="s">
        <v>72</v>
      </c>
      <c r="C29" s="46" t="s">
        <v>73</v>
      </c>
      <c r="D29" s="50"/>
      <c r="E29" s="50"/>
      <c r="F29" s="51"/>
      <c r="G29" s="51"/>
      <c r="H29" s="51"/>
      <c r="I29" s="26" t="s">
        <v>73</v>
      </c>
      <c r="J29" s="26" t="s">
        <v>73</v>
      </c>
    </row>
    <row r="30" spans="1:10" s="2" customFormat="1" ht="15.75">
      <c r="A30" s="44">
        <v>226</v>
      </c>
      <c r="B30" s="44" t="s">
        <v>65</v>
      </c>
      <c r="C30" s="46">
        <v>10</v>
      </c>
      <c r="D30" s="50"/>
      <c r="E30" s="50"/>
      <c r="F30" s="51"/>
      <c r="G30" s="51"/>
      <c r="H30" s="51"/>
      <c r="I30" s="46">
        <v>5</v>
      </c>
      <c r="J30" s="46">
        <v>5</v>
      </c>
    </row>
    <row r="31" spans="1:13" s="2" customFormat="1" ht="15.75">
      <c r="A31" s="44">
        <v>226</v>
      </c>
      <c r="B31" s="44" t="s">
        <v>64</v>
      </c>
      <c r="C31" s="46">
        <v>5</v>
      </c>
      <c r="D31" s="50"/>
      <c r="E31" s="50"/>
      <c r="F31" s="51"/>
      <c r="G31" s="51"/>
      <c r="H31" s="51"/>
      <c r="I31" s="46">
        <v>4.5</v>
      </c>
      <c r="J31" s="46">
        <v>4.5</v>
      </c>
      <c r="M31" s="8"/>
    </row>
    <row r="32" spans="1:14" ht="15">
      <c r="A32" s="49">
        <v>226</v>
      </c>
      <c r="B32" s="19" t="s">
        <v>17</v>
      </c>
      <c r="C32" s="31">
        <v>8.1</v>
      </c>
      <c r="D32" s="22"/>
      <c r="E32" s="22"/>
      <c r="F32" s="23"/>
      <c r="G32" s="23"/>
      <c r="H32" s="23"/>
      <c r="I32" s="31">
        <v>4.1</v>
      </c>
      <c r="J32" s="31">
        <v>1.1</v>
      </c>
      <c r="N32" s="9"/>
    </row>
    <row r="33" spans="1:14" ht="15">
      <c r="A33" s="49">
        <v>226</v>
      </c>
      <c r="B33" s="19" t="s">
        <v>18</v>
      </c>
      <c r="C33" s="31">
        <v>0.6</v>
      </c>
      <c r="D33" s="22"/>
      <c r="E33" s="22"/>
      <c r="F33" s="23"/>
      <c r="G33" s="23"/>
      <c r="H33" s="23"/>
      <c r="I33" s="31">
        <v>0.6</v>
      </c>
      <c r="J33" s="31">
        <v>0.6</v>
      </c>
      <c r="L33" s="9"/>
      <c r="N33" s="9"/>
    </row>
    <row r="34" spans="1:11" ht="15">
      <c r="A34" s="53">
        <v>226</v>
      </c>
      <c r="B34" s="44" t="s">
        <v>31</v>
      </c>
      <c r="C34" s="46">
        <v>3</v>
      </c>
      <c r="D34" s="54"/>
      <c r="E34" s="54"/>
      <c r="F34" s="55"/>
      <c r="G34" s="55"/>
      <c r="H34" s="55"/>
      <c r="I34" s="46">
        <v>3</v>
      </c>
      <c r="J34" s="46">
        <v>3</v>
      </c>
      <c r="K34" s="9"/>
    </row>
    <row r="35" spans="1:10" ht="15.75">
      <c r="A35" s="56">
        <v>300</v>
      </c>
      <c r="B35" s="33" t="s">
        <v>8</v>
      </c>
      <c r="C35" s="34">
        <f>C36+C37+C38+C39+C40</f>
        <v>274.6</v>
      </c>
      <c r="D35" s="57"/>
      <c r="E35" s="57"/>
      <c r="F35" s="58"/>
      <c r="G35" s="58"/>
      <c r="H35" s="58"/>
      <c r="I35" s="34">
        <f>I36+I37+I38+I39+I40</f>
        <v>275</v>
      </c>
      <c r="J35" s="34">
        <f>J36+J37+J38+J39+J40</f>
        <v>134.5</v>
      </c>
    </row>
    <row r="36" spans="1:10" ht="15.75">
      <c r="A36" s="56">
        <v>310</v>
      </c>
      <c r="B36" s="39" t="s">
        <v>83</v>
      </c>
      <c r="C36" s="34">
        <v>10</v>
      </c>
      <c r="D36" s="57"/>
      <c r="E36" s="57"/>
      <c r="F36" s="58"/>
      <c r="G36" s="58"/>
      <c r="H36" s="58"/>
      <c r="I36" s="34">
        <v>0</v>
      </c>
      <c r="J36" s="34">
        <v>0</v>
      </c>
    </row>
    <row r="37" spans="1:12" ht="15">
      <c r="A37" s="59">
        <v>340</v>
      </c>
      <c r="B37" s="19" t="s">
        <v>9</v>
      </c>
      <c r="C37" s="31">
        <v>20</v>
      </c>
      <c r="D37" s="22"/>
      <c r="E37" s="22"/>
      <c r="F37" s="23"/>
      <c r="G37" s="23"/>
      <c r="H37" s="23"/>
      <c r="I37" s="31">
        <v>5</v>
      </c>
      <c r="J37" s="31">
        <v>5</v>
      </c>
      <c r="K37" s="7"/>
      <c r="L37" s="5"/>
    </row>
    <row r="38" spans="1:10" ht="15">
      <c r="A38" s="49">
        <v>340</v>
      </c>
      <c r="B38" s="19" t="s">
        <v>20</v>
      </c>
      <c r="C38" s="31">
        <v>55.5</v>
      </c>
      <c r="D38" s="22"/>
      <c r="E38" s="22"/>
      <c r="F38" s="23"/>
      <c r="G38" s="23"/>
      <c r="H38" s="23"/>
      <c r="I38" s="31">
        <v>41.5</v>
      </c>
      <c r="J38" s="31">
        <v>41.5</v>
      </c>
    </row>
    <row r="39" spans="1:12" ht="15">
      <c r="A39" s="49">
        <v>340</v>
      </c>
      <c r="B39" s="19" t="s">
        <v>10</v>
      </c>
      <c r="C39" s="31">
        <v>180.6</v>
      </c>
      <c r="D39" s="22"/>
      <c r="E39" s="22"/>
      <c r="F39" s="23"/>
      <c r="G39" s="23"/>
      <c r="H39" s="23"/>
      <c r="I39" s="31">
        <v>218.5</v>
      </c>
      <c r="J39" s="31">
        <v>78</v>
      </c>
      <c r="K39" s="5"/>
      <c r="L39" s="5"/>
    </row>
    <row r="40" spans="1:10" ht="15">
      <c r="A40" s="49">
        <v>340</v>
      </c>
      <c r="B40" s="19" t="s">
        <v>11</v>
      </c>
      <c r="C40" s="31">
        <v>8.5</v>
      </c>
      <c r="D40" s="22"/>
      <c r="E40" s="22"/>
      <c r="F40" s="23"/>
      <c r="G40" s="23"/>
      <c r="H40" s="23"/>
      <c r="I40" s="31">
        <v>10</v>
      </c>
      <c r="J40" s="31">
        <v>10</v>
      </c>
    </row>
    <row r="41" spans="1:10" ht="15.75">
      <c r="A41" s="60"/>
      <c r="B41" s="39" t="s">
        <v>105</v>
      </c>
      <c r="C41" s="34">
        <f>C43+C45+C47</f>
        <v>78.9</v>
      </c>
      <c r="D41" s="61"/>
      <c r="E41" s="61"/>
      <c r="F41" s="62"/>
      <c r="G41" s="62"/>
      <c r="H41" s="62"/>
      <c r="I41" s="34">
        <f>I43+I45+I47</f>
        <v>85.2</v>
      </c>
      <c r="J41" s="34">
        <f>J43+J45+J47</f>
        <v>75.2</v>
      </c>
    </row>
    <row r="42" spans="1:11" s="2" customFormat="1" ht="15.75">
      <c r="A42" s="63"/>
      <c r="B42" s="21" t="s">
        <v>106</v>
      </c>
      <c r="C42" s="26"/>
      <c r="D42" s="64"/>
      <c r="E42" s="64"/>
      <c r="F42" s="65"/>
      <c r="G42" s="65"/>
      <c r="H42" s="65"/>
      <c r="I42" s="20"/>
      <c r="J42" s="20"/>
      <c r="K42" s="6"/>
    </row>
    <row r="43" spans="1:11" s="2" customFormat="1" ht="15.75">
      <c r="A43" s="53">
        <v>290</v>
      </c>
      <c r="B43" s="44" t="s">
        <v>19</v>
      </c>
      <c r="C43" s="46">
        <v>30.5</v>
      </c>
      <c r="D43" s="50"/>
      <c r="E43" s="50"/>
      <c r="F43" s="51"/>
      <c r="G43" s="51"/>
      <c r="H43" s="51"/>
      <c r="I43" s="46">
        <v>36.8</v>
      </c>
      <c r="J43" s="46">
        <v>26.8</v>
      </c>
      <c r="K43" s="6"/>
    </row>
    <row r="44" spans="1:12" s="2" customFormat="1" ht="15.75">
      <c r="A44" s="66"/>
      <c r="B44" s="21" t="s">
        <v>98</v>
      </c>
      <c r="C44" s="26"/>
      <c r="D44" s="50"/>
      <c r="E44" s="50"/>
      <c r="F44" s="51"/>
      <c r="G44" s="51"/>
      <c r="H44" s="51"/>
      <c r="I44" s="26"/>
      <c r="J44" s="26"/>
      <c r="L44" s="8"/>
    </row>
    <row r="45" spans="1:10" s="2" customFormat="1" ht="15.75">
      <c r="A45" s="53">
        <v>290</v>
      </c>
      <c r="B45" s="44" t="s">
        <v>19</v>
      </c>
      <c r="C45" s="46">
        <v>24.2</v>
      </c>
      <c r="D45" s="50"/>
      <c r="E45" s="50"/>
      <c r="F45" s="51"/>
      <c r="G45" s="51"/>
      <c r="H45" s="51"/>
      <c r="I45" s="46">
        <v>24.2</v>
      </c>
      <c r="J45" s="46">
        <v>24.2</v>
      </c>
    </row>
    <row r="46" spans="1:10" s="2" customFormat="1" ht="15.75">
      <c r="A46" s="66"/>
      <c r="B46" s="21" t="s">
        <v>99</v>
      </c>
      <c r="C46" s="26"/>
      <c r="D46" s="50"/>
      <c r="E46" s="50"/>
      <c r="F46" s="51"/>
      <c r="G46" s="51"/>
      <c r="H46" s="51"/>
      <c r="I46" s="26"/>
      <c r="J46" s="26"/>
    </row>
    <row r="47" spans="1:10" s="2" customFormat="1" ht="15.75">
      <c r="A47" s="53">
        <v>290</v>
      </c>
      <c r="B47" s="44" t="s">
        <v>19</v>
      </c>
      <c r="C47" s="46">
        <v>24.2</v>
      </c>
      <c r="D47" s="50"/>
      <c r="E47" s="50"/>
      <c r="F47" s="51"/>
      <c r="G47" s="51"/>
      <c r="H47" s="51"/>
      <c r="I47" s="46">
        <v>24.2</v>
      </c>
      <c r="J47" s="46">
        <v>24.2</v>
      </c>
    </row>
    <row r="48" spans="1:10" s="2" customFormat="1" ht="15.75">
      <c r="A48" s="67"/>
      <c r="B48" s="68" t="s">
        <v>59</v>
      </c>
      <c r="C48" s="26"/>
      <c r="D48" s="50"/>
      <c r="E48" s="50"/>
      <c r="F48" s="51"/>
      <c r="G48" s="51"/>
      <c r="H48" s="51"/>
      <c r="I48" s="26"/>
      <c r="J48" s="26"/>
    </row>
    <row r="49" spans="1:10" ht="15.75">
      <c r="A49" s="135">
        <v>340</v>
      </c>
      <c r="B49" s="138" t="s">
        <v>9</v>
      </c>
      <c r="C49" s="125">
        <v>0.2</v>
      </c>
      <c r="D49" s="133"/>
      <c r="E49" s="133"/>
      <c r="F49" s="134"/>
      <c r="G49" s="134"/>
      <c r="H49" s="134"/>
      <c r="I49" s="125">
        <v>0.2</v>
      </c>
      <c r="J49" s="125">
        <v>0.2</v>
      </c>
    </row>
    <row r="50" spans="1:10" ht="15.75">
      <c r="A50" s="69"/>
      <c r="B50" s="69" t="s">
        <v>35</v>
      </c>
      <c r="C50" s="70">
        <f>C7+C16+C19+C20+C41+C49</f>
        <v>3518.2999999999997</v>
      </c>
      <c r="D50" s="71"/>
      <c r="E50" s="71"/>
      <c r="F50" s="72"/>
      <c r="G50" s="72"/>
      <c r="H50" s="72"/>
      <c r="I50" s="70">
        <f>I7+I16+I19+I20+I41+I49</f>
        <v>3406.8</v>
      </c>
      <c r="J50" s="70">
        <f>J7+J16+J19+J20+J41+J49</f>
        <v>3060.8999999999996</v>
      </c>
    </row>
    <row r="51" spans="1:10" s="13" customFormat="1" ht="15.75">
      <c r="A51" s="73">
        <v>290</v>
      </c>
      <c r="B51" s="74" t="s">
        <v>111</v>
      </c>
      <c r="C51" s="75"/>
      <c r="D51" s="76"/>
      <c r="E51" s="76"/>
      <c r="F51" s="77"/>
      <c r="G51" s="77"/>
      <c r="H51" s="77"/>
      <c r="I51" s="75"/>
      <c r="J51" s="75"/>
    </row>
    <row r="52" spans="1:10" s="13" customFormat="1" ht="15.75">
      <c r="A52" s="73"/>
      <c r="B52" s="73" t="s">
        <v>88</v>
      </c>
      <c r="C52" s="75">
        <v>101.3</v>
      </c>
      <c r="D52" s="76"/>
      <c r="E52" s="76"/>
      <c r="F52" s="77"/>
      <c r="G52" s="77"/>
      <c r="H52" s="77"/>
      <c r="I52" s="75"/>
      <c r="J52" s="75"/>
    </row>
    <row r="53" spans="1:10" s="13" customFormat="1" ht="15.75">
      <c r="A53" s="78"/>
      <c r="B53" s="79" t="s">
        <v>89</v>
      </c>
      <c r="C53" s="80">
        <v>101.3</v>
      </c>
      <c r="D53" s="81"/>
      <c r="E53" s="81"/>
      <c r="F53" s="82"/>
      <c r="G53" s="82"/>
      <c r="H53" s="82"/>
      <c r="I53" s="80"/>
      <c r="J53" s="80"/>
    </row>
    <row r="54" spans="1:10" s="12" customFormat="1" ht="15.75">
      <c r="A54" s="44"/>
      <c r="B54" s="74" t="s">
        <v>107</v>
      </c>
      <c r="C54" s="83"/>
      <c r="D54" s="84"/>
      <c r="E54" s="84"/>
      <c r="F54" s="85"/>
      <c r="G54" s="85"/>
      <c r="H54" s="85"/>
      <c r="I54" s="83"/>
      <c r="J54" s="83"/>
    </row>
    <row r="55" spans="1:10" s="12" customFormat="1" ht="15">
      <c r="A55" s="44">
        <v>290</v>
      </c>
      <c r="B55" s="44" t="s">
        <v>90</v>
      </c>
      <c r="C55" s="46">
        <v>2</v>
      </c>
      <c r="D55" s="86"/>
      <c r="E55" s="86"/>
      <c r="F55" s="87"/>
      <c r="G55" s="87"/>
      <c r="H55" s="87"/>
      <c r="I55" s="46">
        <v>2</v>
      </c>
      <c r="J55" s="46">
        <v>2</v>
      </c>
    </row>
    <row r="56" spans="1:10" s="12" customFormat="1" ht="15.75">
      <c r="A56" s="69"/>
      <c r="B56" s="88" t="s">
        <v>91</v>
      </c>
      <c r="C56" s="70">
        <v>2</v>
      </c>
      <c r="D56" s="71"/>
      <c r="E56" s="71"/>
      <c r="F56" s="72"/>
      <c r="G56" s="72"/>
      <c r="H56" s="72"/>
      <c r="I56" s="70">
        <v>2</v>
      </c>
      <c r="J56" s="70">
        <v>2</v>
      </c>
    </row>
    <row r="57" spans="1:10" ht="15.75">
      <c r="A57" s="59"/>
      <c r="B57" s="68" t="s">
        <v>56</v>
      </c>
      <c r="C57" s="46"/>
      <c r="D57" s="54"/>
      <c r="E57" s="54"/>
      <c r="F57" s="55"/>
      <c r="G57" s="55"/>
      <c r="H57" s="55"/>
      <c r="I57" s="46"/>
      <c r="J57" s="46"/>
    </row>
    <row r="58" spans="1:10" ht="15.75" customHeight="1">
      <c r="A58" s="59">
        <v>226</v>
      </c>
      <c r="B58" s="44" t="s">
        <v>32</v>
      </c>
      <c r="C58" s="26">
        <v>7</v>
      </c>
      <c r="D58" s="50"/>
      <c r="E58" s="50"/>
      <c r="F58" s="51"/>
      <c r="G58" s="51"/>
      <c r="H58" s="51"/>
      <c r="I58" s="46">
        <v>7</v>
      </c>
      <c r="J58" s="46">
        <v>7</v>
      </c>
    </row>
    <row r="59" spans="1:12" ht="15.75" customHeight="1">
      <c r="A59" s="59"/>
      <c r="B59" s="89" t="s">
        <v>108</v>
      </c>
      <c r="C59" s="46"/>
      <c r="D59" s="50"/>
      <c r="E59" s="50"/>
      <c r="F59" s="51"/>
      <c r="G59" s="51"/>
      <c r="H59" s="51"/>
      <c r="I59" s="46"/>
      <c r="J59" s="46"/>
      <c r="L59" s="13"/>
    </row>
    <row r="60" spans="1:10" s="2" customFormat="1" ht="15.75" customHeight="1">
      <c r="A60" s="67"/>
      <c r="B60" s="90" t="s">
        <v>57</v>
      </c>
      <c r="C60" s="26"/>
      <c r="D60" s="50"/>
      <c r="E60" s="50"/>
      <c r="F60" s="51"/>
      <c r="G60" s="51"/>
      <c r="H60" s="51"/>
      <c r="I60" s="26"/>
      <c r="J60" s="26"/>
    </row>
    <row r="61" spans="1:10" ht="15">
      <c r="A61" s="59">
        <v>290</v>
      </c>
      <c r="B61" s="44" t="s">
        <v>27</v>
      </c>
      <c r="C61" s="46">
        <v>12</v>
      </c>
      <c r="D61" s="54"/>
      <c r="E61" s="54"/>
      <c r="F61" s="55"/>
      <c r="G61" s="55"/>
      <c r="H61" s="55"/>
      <c r="I61" s="46">
        <v>12</v>
      </c>
      <c r="J61" s="46">
        <v>12</v>
      </c>
    </row>
    <row r="62" spans="1:10" s="2" customFormat="1" ht="15.75">
      <c r="A62" s="67"/>
      <c r="B62" s="90" t="s">
        <v>58</v>
      </c>
      <c r="C62" s="26"/>
      <c r="D62" s="50"/>
      <c r="E62" s="50"/>
      <c r="F62" s="51"/>
      <c r="G62" s="51"/>
      <c r="H62" s="51"/>
      <c r="I62" s="26"/>
      <c r="J62" s="26"/>
    </row>
    <row r="63" spans="1:10" ht="15">
      <c r="A63" s="59">
        <v>226</v>
      </c>
      <c r="B63" s="45" t="s">
        <v>52</v>
      </c>
      <c r="C63" s="46">
        <v>20.5</v>
      </c>
      <c r="D63" s="54"/>
      <c r="E63" s="54"/>
      <c r="F63" s="55"/>
      <c r="G63" s="55"/>
      <c r="H63" s="55"/>
      <c r="I63" s="46">
        <v>20.5</v>
      </c>
      <c r="J63" s="46">
        <v>20.5</v>
      </c>
    </row>
    <row r="64" spans="1:12" ht="15">
      <c r="A64" s="59">
        <v>226</v>
      </c>
      <c r="B64" s="44" t="s">
        <v>42</v>
      </c>
      <c r="C64" s="46">
        <v>5</v>
      </c>
      <c r="D64" s="54"/>
      <c r="E64" s="54"/>
      <c r="F64" s="55"/>
      <c r="G64" s="55"/>
      <c r="H64" s="55"/>
      <c r="I64" s="46">
        <v>5</v>
      </c>
      <c r="J64" s="46">
        <v>5</v>
      </c>
      <c r="L64" s="9"/>
    </row>
    <row r="65" spans="1:12" ht="15.75">
      <c r="A65" s="135"/>
      <c r="B65" s="136" t="s">
        <v>86</v>
      </c>
      <c r="C65" s="132">
        <v>0</v>
      </c>
      <c r="D65" s="133"/>
      <c r="E65" s="133"/>
      <c r="F65" s="134"/>
      <c r="G65" s="134"/>
      <c r="H65" s="134"/>
      <c r="I65" s="132">
        <f>I66</f>
        <v>118.5</v>
      </c>
      <c r="J65" s="132">
        <f>J66</f>
        <v>225</v>
      </c>
      <c r="L65" s="9"/>
    </row>
    <row r="66" spans="1:12" ht="15">
      <c r="A66" s="59"/>
      <c r="B66" s="44" t="s">
        <v>87</v>
      </c>
      <c r="C66" s="46"/>
      <c r="D66" s="86"/>
      <c r="E66" s="86"/>
      <c r="F66" s="87"/>
      <c r="G66" s="87"/>
      <c r="H66" s="87"/>
      <c r="I66" s="46">
        <v>118.5</v>
      </c>
      <c r="J66" s="46">
        <v>225</v>
      </c>
      <c r="L66" s="9"/>
    </row>
    <row r="67" spans="1:12" s="14" customFormat="1" ht="15.75">
      <c r="A67" s="92"/>
      <c r="B67" s="88" t="s">
        <v>92</v>
      </c>
      <c r="C67" s="70">
        <f>C58+C61+C63+C64+C65</f>
        <v>44.5</v>
      </c>
      <c r="D67" s="71"/>
      <c r="E67" s="71"/>
      <c r="F67" s="72"/>
      <c r="G67" s="72"/>
      <c r="H67" s="72"/>
      <c r="I67" s="70">
        <f>I58+I61+I63+I64+I65</f>
        <v>163</v>
      </c>
      <c r="J67" s="70">
        <f>J58+J61+J63+J64+J65</f>
        <v>269.5</v>
      </c>
      <c r="L67" s="15"/>
    </row>
    <row r="68" spans="1:10" ht="15.75">
      <c r="A68" s="92"/>
      <c r="B68" s="88" t="s">
        <v>26</v>
      </c>
      <c r="C68" s="70">
        <f>C50+C56+C67+C53</f>
        <v>3666.1</v>
      </c>
      <c r="D68" s="50"/>
      <c r="E68" s="50"/>
      <c r="F68" s="51"/>
      <c r="G68" s="51"/>
      <c r="H68" s="51"/>
      <c r="I68" s="70">
        <f>I50+I53+I67+I56</f>
        <v>3571.8</v>
      </c>
      <c r="J68" s="70">
        <f>J50+J53+J56+J67</f>
        <v>3332.3999999999996</v>
      </c>
    </row>
    <row r="69" spans="1:10" ht="18" customHeight="1">
      <c r="A69" s="19"/>
      <c r="B69" s="93" t="s">
        <v>60</v>
      </c>
      <c r="C69" s="31"/>
      <c r="D69" s="22"/>
      <c r="E69" s="22"/>
      <c r="F69" s="23"/>
      <c r="G69" s="23"/>
      <c r="H69" s="23"/>
      <c r="I69" s="31"/>
      <c r="J69" s="31"/>
    </row>
    <row r="70" spans="1:10" ht="15.75">
      <c r="A70" s="92">
        <v>210</v>
      </c>
      <c r="B70" s="137" t="s">
        <v>21</v>
      </c>
      <c r="C70" s="70">
        <f>C72+C74</f>
        <v>96.1</v>
      </c>
      <c r="D70" s="64"/>
      <c r="E70" s="64"/>
      <c r="F70" s="65"/>
      <c r="G70" s="65"/>
      <c r="H70" s="65"/>
      <c r="I70" s="70">
        <f>I72+I74</f>
        <v>97</v>
      </c>
      <c r="J70" s="70">
        <f>J72+J74</f>
        <v>100.6</v>
      </c>
    </row>
    <row r="71" spans="1:10" ht="15.75">
      <c r="A71" s="140"/>
      <c r="B71" s="93" t="s">
        <v>60</v>
      </c>
      <c r="C71" s="83"/>
      <c r="D71" s="84"/>
      <c r="E71" s="84"/>
      <c r="F71" s="85"/>
      <c r="G71" s="85"/>
      <c r="H71" s="85"/>
      <c r="I71" s="83"/>
      <c r="J71" s="83"/>
    </row>
    <row r="72" spans="1:10" ht="15">
      <c r="A72" s="53">
        <v>211</v>
      </c>
      <c r="B72" s="94" t="s">
        <v>4</v>
      </c>
      <c r="C72" s="46">
        <v>67.1</v>
      </c>
      <c r="D72" s="95"/>
      <c r="E72" s="95"/>
      <c r="F72" s="96"/>
      <c r="G72" s="96"/>
      <c r="H72" s="96"/>
      <c r="I72" s="46">
        <v>67.7</v>
      </c>
      <c r="J72" s="46">
        <v>70.2</v>
      </c>
    </row>
    <row r="73" spans="1:10" ht="15.75">
      <c r="A73" s="53"/>
      <c r="B73" s="93" t="s">
        <v>61</v>
      </c>
      <c r="C73" s="46"/>
      <c r="D73" s="95"/>
      <c r="E73" s="95"/>
      <c r="F73" s="96"/>
      <c r="G73" s="96"/>
      <c r="H73" s="96"/>
      <c r="I73" s="46"/>
      <c r="J73" s="46"/>
    </row>
    <row r="74" spans="1:10" ht="15">
      <c r="A74" s="53">
        <v>213</v>
      </c>
      <c r="B74" s="44" t="s">
        <v>6</v>
      </c>
      <c r="C74" s="46">
        <v>29</v>
      </c>
      <c r="D74" s="95"/>
      <c r="E74" s="95"/>
      <c r="F74" s="96"/>
      <c r="G74" s="96"/>
      <c r="H74" s="96"/>
      <c r="I74" s="46">
        <v>29.3</v>
      </c>
      <c r="J74" s="46">
        <v>30.4</v>
      </c>
    </row>
    <row r="75" spans="1:10" s="2" customFormat="1" ht="15.75">
      <c r="A75" s="97"/>
      <c r="B75" s="93" t="s">
        <v>45</v>
      </c>
      <c r="C75" s="20"/>
      <c r="D75" s="98"/>
      <c r="E75" s="98"/>
      <c r="F75" s="99"/>
      <c r="G75" s="99"/>
      <c r="H75" s="99"/>
      <c r="I75" s="20"/>
      <c r="J75" s="20"/>
    </row>
    <row r="76" spans="1:12" ht="15.75">
      <c r="A76" s="19">
        <v>226</v>
      </c>
      <c r="B76" s="30" t="s">
        <v>40</v>
      </c>
      <c r="C76" s="20">
        <v>5</v>
      </c>
      <c r="D76" s="98"/>
      <c r="E76" s="98"/>
      <c r="F76" s="99"/>
      <c r="G76" s="99"/>
      <c r="H76" s="99"/>
      <c r="I76" s="20">
        <v>8</v>
      </c>
      <c r="J76" s="20">
        <v>8</v>
      </c>
      <c r="L76" s="9"/>
    </row>
    <row r="77" spans="1:10" s="2" customFormat="1" ht="15.75">
      <c r="A77" s="97"/>
      <c r="B77" s="93" t="s">
        <v>53</v>
      </c>
      <c r="C77" s="20"/>
      <c r="D77" s="98"/>
      <c r="E77" s="98"/>
      <c r="F77" s="99"/>
      <c r="G77" s="99"/>
      <c r="H77" s="99"/>
      <c r="I77" s="20"/>
      <c r="J77" s="20"/>
    </row>
    <row r="78" spans="1:10" ht="15.75">
      <c r="A78" s="19">
        <v>226</v>
      </c>
      <c r="B78" s="30" t="s">
        <v>39</v>
      </c>
      <c r="C78" s="20">
        <v>3</v>
      </c>
      <c r="D78" s="98"/>
      <c r="E78" s="98"/>
      <c r="F78" s="99"/>
      <c r="G78" s="99"/>
      <c r="H78" s="99"/>
      <c r="I78" s="20">
        <v>3</v>
      </c>
      <c r="J78" s="20">
        <v>3</v>
      </c>
    </row>
    <row r="79" spans="1:10" s="2" customFormat="1" ht="15.75">
      <c r="A79" s="88"/>
      <c r="B79" s="102" t="s">
        <v>44</v>
      </c>
      <c r="C79" s="70">
        <f>C76+C78</f>
        <v>8</v>
      </c>
      <c r="D79" s="98"/>
      <c r="E79" s="98"/>
      <c r="F79" s="99"/>
      <c r="G79" s="99"/>
      <c r="H79" s="99"/>
      <c r="I79" s="70">
        <f>I76+I78</f>
        <v>11</v>
      </c>
      <c r="J79" s="70">
        <f>J76+J78</f>
        <v>11</v>
      </c>
    </row>
    <row r="80" spans="1:10" s="2" customFormat="1" ht="15.75">
      <c r="A80" s="126"/>
      <c r="B80" s="127" t="s">
        <v>103</v>
      </c>
      <c r="C80" s="125">
        <f>C82+C84</f>
        <v>216</v>
      </c>
      <c r="D80" s="128"/>
      <c r="E80" s="128"/>
      <c r="F80" s="129"/>
      <c r="G80" s="129"/>
      <c r="H80" s="129"/>
      <c r="I80" s="125">
        <f>I82+I84</f>
        <v>113.19999999999999</v>
      </c>
      <c r="J80" s="125">
        <f>J82+J84</f>
        <v>113.19999999999999</v>
      </c>
    </row>
    <row r="81" spans="1:12" s="2" customFormat="1" ht="15.75">
      <c r="A81" s="97"/>
      <c r="B81" s="90" t="s">
        <v>54</v>
      </c>
      <c r="C81" s="20"/>
      <c r="D81" s="98"/>
      <c r="E81" s="98"/>
      <c r="F81" s="99"/>
      <c r="G81" s="99"/>
      <c r="H81" s="99"/>
      <c r="I81" s="20"/>
      <c r="J81" s="20"/>
      <c r="L81" s="8"/>
    </row>
    <row r="82" spans="1:10" ht="15">
      <c r="A82" s="19">
        <v>225</v>
      </c>
      <c r="B82" s="45" t="s">
        <v>38</v>
      </c>
      <c r="C82" s="31">
        <v>195.5</v>
      </c>
      <c r="D82" s="100"/>
      <c r="E82" s="100"/>
      <c r="F82" s="101"/>
      <c r="G82" s="101"/>
      <c r="H82" s="101"/>
      <c r="I82" s="31">
        <v>101.6</v>
      </c>
      <c r="J82" s="31">
        <v>101.6</v>
      </c>
    </row>
    <row r="83" spans="1:10" s="2" customFormat="1" ht="15.75">
      <c r="A83" s="97"/>
      <c r="B83" s="90" t="s">
        <v>66</v>
      </c>
      <c r="C83" s="20"/>
      <c r="D83" s="98"/>
      <c r="E83" s="98"/>
      <c r="F83" s="99"/>
      <c r="G83" s="99"/>
      <c r="H83" s="99"/>
      <c r="I83" s="20"/>
      <c r="J83" s="20"/>
    </row>
    <row r="84" spans="1:10" ht="15.75">
      <c r="A84" s="19">
        <v>225</v>
      </c>
      <c r="B84" s="45" t="s">
        <v>67</v>
      </c>
      <c r="C84" s="46">
        <v>20.5</v>
      </c>
      <c r="D84" s="103"/>
      <c r="E84" s="103"/>
      <c r="F84" s="104"/>
      <c r="G84" s="104"/>
      <c r="H84" s="104"/>
      <c r="I84" s="46">
        <v>11.6</v>
      </c>
      <c r="J84" s="46">
        <v>11.6</v>
      </c>
    </row>
    <row r="85" spans="1:10" ht="15.75">
      <c r="A85" s="19"/>
      <c r="B85" s="90" t="s">
        <v>74</v>
      </c>
      <c r="C85" s="46"/>
      <c r="D85" s="103"/>
      <c r="E85" s="103"/>
      <c r="F85" s="104"/>
      <c r="G85" s="104"/>
      <c r="H85" s="104"/>
      <c r="I85" s="46"/>
      <c r="J85" s="46"/>
    </row>
    <row r="86" spans="1:10" ht="15.75">
      <c r="A86" s="19"/>
      <c r="B86" s="139">
        <v>9.51040905100283E+19</v>
      </c>
      <c r="C86" s="46"/>
      <c r="D86" s="103"/>
      <c r="E86" s="103"/>
      <c r="F86" s="104"/>
      <c r="G86" s="104"/>
      <c r="H86" s="104"/>
      <c r="I86" s="46"/>
      <c r="J86" s="46"/>
    </row>
    <row r="87" spans="1:12" ht="15.75">
      <c r="A87" s="19">
        <v>244</v>
      </c>
      <c r="B87" s="105" t="s">
        <v>75</v>
      </c>
      <c r="C87" s="46">
        <v>54.3</v>
      </c>
      <c r="D87" s="103"/>
      <c r="E87" s="103"/>
      <c r="F87" s="104"/>
      <c r="G87" s="104"/>
      <c r="H87" s="104"/>
      <c r="I87" s="46">
        <v>54.3</v>
      </c>
      <c r="J87" s="46">
        <v>54.3</v>
      </c>
      <c r="L87" s="9"/>
    </row>
    <row r="88" spans="1:10" s="2" customFormat="1" ht="14.25" customHeight="1">
      <c r="A88" s="88"/>
      <c r="B88" s="102" t="s">
        <v>43</v>
      </c>
      <c r="C88" s="70">
        <f>C82+C84+C87</f>
        <v>270.3</v>
      </c>
      <c r="D88" s="103"/>
      <c r="E88" s="103"/>
      <c r="F88" s="104"/>
      <c r="G88" s="104"/>
      <c r="H88" s="104"/>
      <c r="I88" s="70">
        <f>I82+I84+I87</f>
        <v>167.5</v>
      </c>
      <c r="J88" s="70">
        <f>J82+J84+J87</f>
        <v>167.5</v>
      </c>
    </row>
    <row r="89" spans="1:63" s="130" customFormat="1" ht="14.25" customHeight="1">
      <c r="A89" s="126"/>
      <c r="B89" s="127" t="s">
        <v>104</v>
      </c>
      <c r="C89" s="125">
        <f>C91+C92+C93</f>
        <v>66.3</v>
      </c>
      <c r="D89" s="128"/>
      <c r="E89" s="128"/>
      <c r="F89" s="129"/>
      <c r="G89" s="129"/>
      <c r="H89" s="129"/>
      <c r="I89" s="125">
        <f>I91+I92+I93</f>
        <v>40.5</v>
      </c>
      <c r="J89" s="125">
        <f>J91+J92+J93</f>
        <v>40.5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</row>
    <row r="90" spans="1:10" s="2" customFormat="1" ht="15.75">
      <c r="A90" s="63"/>
      <c r="B90" s="106" t="s">
        <v>46</v>
      </c>
      <c r="C90" s="20"/>
      <c r="D90" s="98"/>
      <c r="E90" s="98"/>
      <c r="F90" s="99"/>
      <c r="G90" s="99"/>
      <c r="H90" s="99"/>
      <c r="I90" s="20"/>
      <c r="J90" s="20"/>
    </row>
    <row r="91" spans="1:10" s="2" customFormat="1" ht="15.75">
      <c r="A91" s="49">
        <v>226</v>
      </c>
      <c r="B91" s="107" t="s">
        <v>37</v>
      </c>
      <c r="C91" s="46">
        <v>7</v>
      </c>
      <c r="D91" s="98"/>
      <c r="E91" s="98"/>
      <c r="F91" s="99"/>
      <c r="G91" s="99"/>
      <c r="H91" s="99"/>
      <c r="I91" s="31">
        <v>10</v>
      </c>
      <c r="J91" s="31">
        <v>10</v>
      </c>
    </row>
    <row r="92" spans="1:10" s="2" customFormat="1" ht="15.75">
      <c r="A92" s="49">
        <v>225</v>
      </c>
      <c r="B92" s="107" t="s">
        <v>70</v>
      </c>
      <c r="C92" s="46">
        <v>15</v>
      </c>
      <c r="D92" s="98"/>
      <c r="E92" s="98"/>
      <c r="F92" s="99"/>
      <c r="G92" s="99"/>
      <c r="H92" s="99"/>
      <c r="I92" s="31">
        <v>15</v>
      </c>
      <c r="J92" s="31">
        <v>15</v>
      </c>
    </row>
    <row r="93" spans="1:10" s="2" customFormat="1" ht="15.75">
      <c r="A93" s="49">
        <v>340</v>
      </c>
      <c r="B93" s="108" t="s">
        <v>71</v>
      </c>
      <c r="C93" s="31">
        <v>44.3</v>
      </c>
      <c r="D93" s="98"/>
      <c r="E93" s="98"/>
      <c r="F93" s="99"/>
      <c r="G93" s="99"/>
      <c r="H93" s="99"/>
      <c r="I93" s="31">
        <v>15.5</v>
      </c>
      <c r="J93" s="31">
        <v>15.5</v>
      </c>
    </row>
    <row r="94" spans="1:10" s="2" customFormat="1" ht="15.75">
      <c r="A94" s="63"/>
      <c r="B94" s="93" t="s">
        <v>47</v>
      </c>
      <c r="C94" s="20"/>
      <c r="D94" s="98"/>
      <c r="E94" s="98"/>
      <c r="F94" s="99"/>
      <c r="G94" s="99"/>
      <c r="H94" s="99"/>
      <c r="I94" s="20"/>
      <c r="J94" s="20"/>
    </row>
    <row r="95" spans="1:10" ht="15">
      <c r="A95" s="19">
        <v>247</v>
      </c>
      <c r="B95" s="19" t="s">
        <v>14</v>
      </c>
      <c r="C95" s="31">
        <v>120.5</v>
      </c>
      <c r="D95" s="100"/>
      <c r="E95" s="100"/>
      <c r="F95" s="101"/>
      <c r="G95" s="101"/>
      <c r="H95" s="101"/>
      <c r="I95" s="31">
        <v>120.5</v>
      </c>
      <c r="J95" s="31">
        <v>120.5</v>
      </c>
    </row>
    <row r="96" spans="1:10" s="2" customFormat="1" ht="15.75">
      <c r="A96" s="63"/>
      <c r="B96" s="93" t="s">
        <v>48</v>
      </c>
      <c r="C96" s="20"/>
      <c r="D96" s="98"/>
      <c r="E96" s="98"/>
      <c r="F96" s="99"/>
      <c r="G96" s="99"/>
      <c r="H96" s="99"/>
      <c r="I96" s="20"/>
      <c r="J96" s="20"/>
    </row>
    <row r="97" spans="1:10" ht="15">
      <c r="A97" s="49">
        <v>340</v>
      </c>
      <c r="B97" s="19" t="s">
        <v>33</v>
      </c>
      <c r="C97" s="31">
        <v>5</v>
      </c>
      <c r="D97" s="100"/>
      <c r="E97" s="100"/>
      <c r="F97" s="101"/>
      <c r="G97" s="101"/>
      <c r="H97" s="101"/>
      <c r="I97" s="31">
        <v>5</v>
      </c>
      <c r="J97" s="31">
        <v>5</v>
      </c>
    </row>
    <row r="98" spans="1:11" ht="15.75">
      <c r="A98" s="88"/>
      <c r="B98" s="88" t="s">
        <v>22</v>
      </c>
      <c r="C98" s="70">
        <f>C91+C92+C93+C95+C97</f>
        <v>191.8</v>
      </c>
      <c r="D98" s="103"/>
      <c r="E98" s="103"/>
      <c r="F98" s="104"/>
      <c r="G98" s="104"/>
      <c r="H98" s="104"/>
      <c r="I98" s="70">
        <f>I91+I92+I93+I95+I97</f>
        <v>166</v>
      </c>
      <c r="J98" s="70">
        <f>J91+J92+J93+J95+J97</f>
        <v>166</v>
      </c>
      <c r="K98" s="9"/>
    </row>
    <row r="99" spans="1:11" ht="15.75">
      <c r="A99" s="52"/>
      <c r="B99" s="131" t="s">
        <v>84</v>
      </c>
      <c r="C99" s="83"/>
      <c r="D99" s="109"/>
      <c r="E99" s="109"/>
      <c r="F99" s="110"/>
      <c r="G99" s="110"/>
      <c r="H99" s="110"/>
      <c r="I99" s="83"/>
      <c r="J99" s="83"/>
      <c r="K99" s="9"/>
    </row>
    <row r="100" spans="1:11" ht="15.75">
      <c r="A100" s="52">
        <v>226</v>
      </c>
      <c r="B100" s="111" t="s">
        <v>81</v>
      </c>
      <c r="C100" s="46">
        <v>10</v>
      </c>
      <c r="D100" s="109"/>
      <c r="E100" s="109"/>
      <c r="F100" s="110"/>
      <c r="G100" s="110"/>
      <c r="H100" s="110"/>
      <c r="I100" s="46">
        <v>10</v>
      </c>
      <c r="J100" s="46">
        <v>10</v>
      </c>
      <c r="K100" s="9"/>
    </row>
    <row r="101" spans="1:11" ht="15.75">
      <c r="A101" s="88"/>
      <c r="B101" s="112" t="s">
        <v>80</v>
      </c>
      <c r="C101" s="70">
        <f>C100</f>
        <v>10</v>
      </c>
      <c r="D101" s="103"/>
      <c r="E101" s="103"/>
      <c r="F101" s="104"/>
      <c r="G101" s="104"/>
      <c r="H101" s="104"/>
      <c r="I101" s="70">
        <f>I100</f>
        <v>10</v>
      </c>
      <c r="J101" s="70">
        <f>J100</f>
        <v>10</v>
      </c>
      <c r="K101" s="9"/>
    </row>
    <row r="102" spans="1:10" s="2" customFormat="1" ht="15.75">
      <c r="A102" s="66"/>
      <c r="B102" s="93" t="s">
        <v>49</v>
      </c>
      <c r="C102" s="26"/>
      <c r="D102" s="103"/>
      <c r="E102" s="103"/>
      <c r="F102" s="104"/>
      <c r="G102" s="104"/>
      <c r="H102" s="104"/>
      <c r="I102" s="26"/>
      <c r="J102" s="26"/>
    </row>
    <row r="103" spans="1:10" s="2" customFormat="1" ht="15.75">
      <c r="A103" s="66">
        <v>210</v>
      </c>
      <c r="B103" s="25" t="s">
        <v>3</v>
      </c>
      <c r="C103" s="26">
        <f>C104+C105</f>
        <v>712.5</v>
      </c>
      <c r="D103" s="103"/>
      <c r="E103" s="103"/>
      <c r="F103" s="104"/>
      <c r="G103" s="104"/>
      <c r="H103" s="104"/>
      <c r="I103" s="26">
        <f>I105+I104</f>
        <v>635.7</v>
      </c>
      <c r="J103" s="26">
        <f>J104+J105</f>
        <v>635.7</v>
      </c>
    </row>
    <row r="104" spans="1:10" ht="15">
      <c r="A104" s="53">
        <v>211</v>
      </c>
      <c r="B104" s="30" t="s">
        <v>4</v>
      </c>
      <c r="C104" s="46">
        <v>547.3</v>
      </c>
      <c r="D104" s="95"/>
      <c r="E104" s="95"/>
      <c r="F104" s="96"/>
      <c r="G104" s="96"/>
      <c r="H104" s="96"/>
      <c r="I104" s="46">
        <v>488.3</v>
      </c>
      <c r="J104" s="46">
        <v>488.3</v>
      </c>
    </row>
    <row r="105" spans="1:10" ht="12" customHeight="1">
      <c r="A105" s="53">
        <v>213</v>
      </c>
      <c r="B105" s="19" t="s">
        <v>6</v>
      </c>
      <c r="C105" s="46">
        <v>165.2</v>
      </c>
      <c r="D105" s="95"/>
      <c r="E105" s="95"/>
      <c r="F105" s="96"/>
      <c r="G105" s="96"/>
      <c r="H105" s="96"/>
      <c r="I105" s="46">
        <v>147.4</v>
      </c>
      <c r="J105" s="46">
        <v>147.4</v>
      </c>
    </row>
    <row r="106" spans="1:10" ht="12" customHeight="1">
      <c r="A106" s="53"/>
      <c r="B106" s="97" t="s">
        <v>78</v>
      </c>
      <c r="C106" s="46"/>
      <c r="D106" s="95"/>
      <c r="E106" s="95"/>
      <c r="F106" s="96"/>
      <c r="G106" s="96"/>
      <c r="H106" s="96"/>
      <c r="I106" s="46"/>
      <c r="J106" s="46"/>
    </row>
    <row r="107" spans="1:10" ht="12" customHeight="1">
      <c r="A107" s="66">
        <v>210</v>
      </c>
      <c r="B107" s="25" t="s">
        <v>3</v>
      </c>
      <c r="C107" s="26">
        <v>0</v>
      </c>
      <c r="D107" s="103"/>
      <c r="E107" s="103"/>
      <c r="F107" s="104"/>
      <c r="G107" s="104"/>
      <c r="H107" s="104"/>
      <c r="I107" s="26">
        <v>0</v>
      </c>
      <c r="J107" s="26">
        <v>0</v>
      </c>
    </row>
    <row r="108" spans="1:10" ht="12" customHeight="1">
      <c r="A108" s="53">
        <v>211</v>
      </c>
      <c r="B108" s="30" t="s">
        <v>4</v>
      </c>
      <c r="C108" s="46">
        <v>0</v>
      </c>
      <c r="D108" s="95"/>
      <c r="E108" s="95"/>
      <c r="F108" s="96"/>
      <c r="G108" s="96"/>
      <c r="H108" s="96"/>
      <c r="I108" s="46"/>
      <c r="J108" s="46"/>
    </row>
    <row r="109" spans="1:10" ht="12" customHeight="1">
      <c r="A109" s="53">
        <v>213</v>
      </c>
      <c r="B109" s="19" t="s">
        <v>6</v>
      </c>
      <c r="C109" s="46">
        <v>0</v>
      </c>
      <c r="D109" s="95"/>
      <c r="E109" s="95"/>
      <c r="F109" s="96"/>
      <c r="G109" s="96"/>
      <c r="H109" s="96"/>
      <c r="I109" s="46"/>
      <c r="J109" s="46"/>
    </row>
    <row r="110" spans="1:10" ht="12" customHeight="1">
      <c r="A110" s="53"/>
      <c r="B110" s="97" t="s">
        <v>79</v>
      </c>
      <c r="C110" s="46"/>
      <c r="D110" s="95"/>
      <c r="E110" s="95"/>
      <c r="F110" s="96"/>
      <c r="G110" s="96"/>
      <c r="H110" s="96"/>
      <c r="I110" s="46"/>
      <c r="J110" s="46"/>
    </row>
    <row r="111" spans="1:10" ht="12" customHeight="1">
      <c r="A111" s="66">
        <v>210</v>
      </c>
      <c r="B111" s="25" t="s">
        <v>3</v>
      </c>
      <c r="C111" s="26">
        <v>0</v>
      </c>
      <c r="D111" s="103"/>
      <c r="E111" s="103"/>
      <c r="F111" s="104"/>
      <c r="G111" s="104"/>
      <c r="H111" s="104"/>
      <c r="I111" s="26">
        <v>0</v>
      </c>
      <c r="J111" s="26">
        <v>0</v>
      </c>
    </row>
    <row r="112" spans="1:10" ht="12" customHeight="1">
      <c r="A112" s="53">
        <v>211</v>
      </c>
      <c r="B112" s="30" t="s">
        <v>4</v>
      </c>
      <c r="C112" s="46">
        <v>0</v>
      </c>
      <c r="D112" s="95"/>
      <c r="E112" s="95"/>
      <c r="F112" s="96"/>
      <c r="G112" s="96"/>
      <c r="H112" s="96"/>
      <c r="I112" s="46"/>
      <c r="J112" s="46"/>
    </row>
    <row r="113" spans="1:10" ht="12" customHeight="1">
      <c r="A113" s="53">
        <v>213</v>
      </c>
      <c r="B113" s="19" t="s">
        <v>6</v>
      </c>
      <c r="C113" s="46">
        <v>0</v>
      </c>
      <c r="D113" s="95"/>
      <c r="E113" s="95"/>
      <c r="F113" s="96"/>
      <c r="G113" s="96"/>
      <c r="H113" s="96"/>
      <c r="I113" s="46"/>
      <c r="J113" s="46"/>
    </row>
    <row r="114" spans="1:10" ht="16.5" customHeight="1">
      <c r="A114" s="113"/>
      <c r="B114" s="114" t="s">
        <v>3</v>
      </c>
      <c r="C114" s="115">
        <f>C103+C107+C111</f>
        <v>712.5</v>
      </c>
      <c r="D114" s="116"/>
      <c r="E114" s="116"/>
      <c r="F114" s="117"/>
      <c r="G114" s="117"/>
      <c r="H114" s="117"/>
      <c r="I114" s="115">
        <f>I103+I107+I111</f>
        <v>635.7</v>
      </c>
      <c r="J114" s="115">
        <f>J103+J107+J111</f>
        <v>635.7</v>
      </c>
    </row>
    <row r="115" spans="1:10" ht="12" customHeight="1">
      <c r="A115" s="53">
        <v>226</v>
      </c>
      <c r="B115" s="19" t="s">
        <v>55</v>
      </c>
      <c r="C115" s="46">
        <v>7</v>
      </c>
      <c r="D115" s="95"/>
      <c r="E115" s="95"/>
      <c r="F115" s="96"/>
      <c r="G115" s="96"/>
      <c r="H115" s="96"/>
      <c r="I115" s="46">
        <v>3</v>
      </c>
      <c r="J115" s="46">
        <v>3</v>
      </c>
    </row>
    <row r="116" spans="1:10" ht="15">
      <c r="A116" s="19">
        <v>223</v>
      </c>
      <c r="B116" s="19" t="s">
        <v>23</v>
      </c>
      <c r="C116" s="46">
        <v>8.5</v>
      </c>
      <c r="D116" s="95"/>
      <c r="E116" s="95"/>
      <c r="F116" s="96"/>
      <c r="G116" s="96"/>
      <c r="H116" s="96"/>
      <c r="I116" s="46">
        <v>5</v>
      </c>
      <c r="J116" s="46">
        <v>5</v>
      </c>
    </row>
    <row r="117" spans="1:10" ht="15">
      <c r="A117" s="19">
        <v>290</v>
      </c>
      <c r="B117" s="19" t="s">
        <v>62</v>
      </c>
      <c r="C117" s="46">
        <v>0</v>
      </c>
      <c r="D117" s="95"/>
      <c r="E117" s="95"/>
      <c r="F117" s="96"/>
      <c r="G117" s="96"/>
      <c r="H117" s="96"/>
      <c r="I117" s="46">
        <v>5</v>
      </c>
      <c r="J117" s="46">
        <v>5</v>
      </c>
    </row>
    <row r="118" spans="1:10" ht="15">
      <c r="A118" s="19">
        <v>290</v>
      </c>
      <c r="B118" s="19" t="s">
        <v>62</v>
      </c>
      <c r="C118" s="46">
        <v>2</v>
      </c>
      <c r="D118" s="95"/>
      <c r="E118" s="95"/>
      <c r="F118" s="96"/>
      <c r="G118" s="96"/>
      <c r="H118" s="96"/>
      <c r="I118" s="46">
        <v>2</v>
      </c>
      <c r="J118" s="46">
        <v>2</v>
      </c>
    </row>
    <row r="119" spans="1:10" ht="15">
      <c r="A119" s="59">
        <v>340</v>
      </c>
      <c r="B119" s="19" t="s">
        <v>9</v>
      </c>
      <c r="C119" s="46">
        <v>1</v>
      </c>
      <c r="D119" s="95"/>
      <c r="E119" s="95"/>
      <c r="F119" s="96"/>
      <c r="G119" s="96"/>
      <c r="H119" s="96"/>
      <c r="I119" s="46">
        <v>1</v>
      </c>
      <c r="J119" s="46">
        <v>1</v>
      </c>
    </row>
    <row r="120" spans="1:10" ht="15.75">
      <c r="A120" s="69"/>
      <c r="B120" s="88" t="s">
        <v>30</v>
      </c>
      <c r="C120" s="70">
        <f>C114+C115+C116+C117+C118+C119</f>
        <v>731</v>
      </c>
      <c r="D120" s="100"/>
      <c r="E120" s="100"/>
      <c r="F120" s="101"/>
      <c r="G120" s="101"/>
      <c r="H120" s="101"/>
      <c r="I120" s="70">
        <f>I114+I115+I116+I117+I118+I119</f>
        <v>651.7</v>
      </c>
      <c r="J120" s="70">
        <f>J114+J115+J116+J117+J118+J119</f>
        <v>651.7</v>
      </c>
    </row>
    <row r="121" spans="1:10" s="2" customFormat="1" ht="15.75">
      <c r="A121" s="66"/>
      <c r="B121" s="106" t="s">
        <v>50</v>
      </c>
      <c r="C121" s="20"/>
      <c r="D121" s="98"/>
      <c r="E121" s="98"/>
      <c r="F121" s="99"/>
      <c r="G121" s="99"/>
      <c r="H121" s="99"/>
      <c r="I121" s="20"/>
      <c r="J121" s="20"/>
    </row>
    <row r="122" spans="1:10" ht="15.75">
      <c r="A122" s="118">
        <v>263</v>
      </c>
      <c r="B122" s="69" t="s">
        <v>36</v>
      </c>
      <c r="C122" s="91">
        <v>70.1</v>
      </c>
      <c r="D122" s="98"/>
      <c r="E122" s="98"/>
      <c r="F122" s="99"/>
      <c r="G122" s="99"/>
      <c r="H122" s="99"/>
      <c r="I122" s="91">
        <v>58.8</v>
      </c>
      <c r="J122" s="91">
        <v>58.8</v>
      </c>
    </row>
    <row r="123" spans="1:10" s="2" customFormat="1" ht="14.25" customHeight="1">
      <c r="A123" s="52"/>
      <c r="B123" s="90" t="s">
        <v>51</v>
      </c>
      <c r="C123" s="26"/>
      <c r="D123" s="103"/>
      <c r="E123" s="103"/>
      <c r="F123" s="104"/>
      <c r="G123" s="104"/>
      <c r="H123" s="104"/>
      <c r="I123" s="26"/>
      <c r="J123" s="26"/>
    </row>
    <row r="124" spans="1:11" ht="14.25" customHeight="1">
      <c r="A124" s="69">
        <v>226</v>
      </c>
      <c r="B124" s="69" t="s">
        <v>41</v>
      </c>
      <c r="C124" s="91">
        <v>4</v>
      </c>
      <c r="D124" s="95"/>
      <c r="E124" s="95"/>
      <c r="F124" s="96"/>
      <c r="G124" s="96"/>
      <c r="H124" s="96"/>
      <c r="I124" s="91">
        <v>4</v>
      </c>
      <c r="J124" s="91">
        <v>1.1</v>
      </c>
      <c r="K124" s="7"/>
    </row>
    <row r="125" spans="1:10" ht="14.25" customHeight="1">
      <c r="A125" s="44">
        <v>251</v>
      </c>
      <c r="B125" s="90" t="s">
        <v>69</v>
      </c>
      <c r="C125" s="46" t="s">
        <v>68</v>
      </c>
      <c r="D125" s="95"/>
      <c r="E125" s="95"/>
      <c r="F125" s="96"/>
      <c r="G125" s="96"/>
      <c r="H125" s="96"/>
      <c r="I125" s="46" t="s">
        <v>68</v>
      </c>
      <c r="J125" s="46" t="s">
        <v>68</v>
      </c>
    </row>
    <row r="126" spans="1:10" s="2" customFormat="1" ht="14.25" customHeight="1">
      <c r="A126" s="52"/>
      <c r="B126" s="67" t="s">
        <v>24</v>
      </c>
      <c r="C126" s="20">
        <f>C68+C70+C79+C88+C98+C101+C120+C122+C124+C65</f>
        <v>5047.400000000001</v>
      </c>
      <c r="D126" s="119"/>
      <c r="E126" s="119"/>
      <c r="F126" s="120"/>
      <c r="G126" s="120"/>
      <c r="H126" s="120"/>
      <c r="I126" s="20">
        <f>I68+I70+I79+I88+I98+I101+I120+I122+I124</f>
        <v>4737.8</v>
      </c>
      <c r="J126" s="20">
        <f>J68+J70+J79+J88+J98+J101+J120+J122+J124</f>
        <v>4499.1</v>
      </c>
    </row>
    <row r="127" spans="1:10" ht="33.75" customHeight="1">
      <c r="A127" s="143" t="s">
        <v>85</v>
      </c>
      <c r="B127" s="143"/>
      <c r="C127" s="121" t="s">
        <v>25</v>
      </c>
      <c r="D127" s="122"/>
      <c r="E127" s="122"/>
      <c r="F127" s="122"/>
      <c r="G127" s="122"/>
      <c r="H127" s="122"/>
      <c r="I127" s="123"/>
      <c r="J127" s="123"/>
    </row>
    <row r="128" spans="1:10" ht="0.75" customHeight="1" hidden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1:10" ht="29.25" customHeight="1">
      <c r="A129" s="142" t="s">
        <v>34</v>
      </c>
      <c r="B129" s="142"/>
      <c r="C129" s="124" t="s">
        <v>76</v>
      </c>
      <c r="D129" s="122"/>
      <c r="E129" s="123"/>
      <c r="F129" s="123"/>
      <c r="G129" s="123"/>
      <c r="H129" s="123"/>
      <c r="I129" s="123"/>
      <c r="J129" s="123"/>
    </row>
    <row r="130" spans="1:10" ht="15">
      <c r="A130" s="123"/>
      <c r="B130" s="123"/>
      <c r="C130" s="122"/>
      <c r="D130" s="122"/>
      <c r="E130" s="122"/>
      <c r="F130" s="122"/>
      <c r="G130" s="122"/>
      <c r="H130" s="123"/>
      <c r="I130" s="123"/>
      <c r="J130" s="123"/>
    </row>
    <row r="131" ht="12.75">
      <c r="B131" s="4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10" ht="12.75">
      <c r="C134" s="3"/>
      <c r="D134" s="3"/>
      <c r="E134" s="3"/>
      <c r="F134" s="3"/>
      <c r="G134" s="3"/>
      <c r="J134" s="5"/>
    </row>
    <row r="135" spans="3:7" ht="12.75">
      <c r="C135" s="3"/>
      <c r="D135" s="3"/>
      <c r="E135" s="3"/>
      <c r="F135" s="3"/>
      <c r="G135" s="3"/>
    </row>
    <row r="141" spans="8:11" ht="12.75">
      <c r="H141" s="2"/>
      <c r="I141" s="2"/>
      <c r="J141" s="2"/>
      <c r="K141" s="2"/>
    </row>
  </sheetData>
  <sheetProtection/>
  <mergeCells count="3">
    <mergeCell ref="A1:D1"/>
    <mergeCell ref="A129:B129"/>
    <mergeCell ref="A127:B1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2018-12-26T10:55:56Z</cp:lastPrinted>
  <dcterms:created xsi:type="dcterms:W3CDTF">1996-10-08T23:32:33Z</dcterms:created>
  <dcterms:modified xsi:type="dcterms:W3CDTF">2021-01-13T14:33:09Z</dcterms:modified>
  <cp:category/>
  <cp:version/>
  <cp:contentType/>
  <cp:contentStatus/>
</cp:coreProperties>
</file>